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ферти 2019 г\МБАЛ Перник\Психиатрично МБАЛ Перник\"/>
    </mc:Choice>
  </mc:AlternateContent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31" i="1" l="1"/>
  <c r="F92" i="1"/>
  <c r="F93" i="1"/>
  <c r="F94" i="1"/>
  <c r="F95" i="1"/>
  <c r="F96" i="1"/>
  <c r="F97" i="1"/>
  <c r="F98" i="1"/>
  <c r="F99" i="1"/>
  <c r="F100" i="1"/>
  <c r="F101" i="1"/>
  <c r="F102" i="1"/>
  <c r="F103" i="1"/>
  <c r="F106" i="1"/>
  <c r="F107" i="1"/>
  <c r="F108" i="1"/>
  <c r="F109" i="1"/>
  <c r="F110" i="1"/>
  <c r="F111" i="1"/>
  <c r="F112" i="1"/>
  <c r="F113" i="1"/>
  <c r="F91" i="1"/>
  <c r="F77" i="1"/>
  <c r="F78" i="1"/>
  <c r="F79" i="1"/>
  <c r="F80" i="1"/>
  <c r="F81" i="1"/>
  <c r="F82" i="1"/>
  <c r="F83" i="1"/>
  <c r="F84" i="1"/>
  <c r="F85" i="1"/>
  <c r="F86" i="1"/>
  <c r="F76" i="1"/>
  <c r="F132" i="1"/>
  <c r="F133" i="1"/>
  <c r="F134" i="1"/>
  <c r="F135" i="1"/>
  <c r="F136" i="1"/>
  <c r="F137" i="1"/>
  <c r="F138" i="1"/>
  <c r="F118" i="1"/>
  <c r="F119" i="1"/>
  <c r="F120" i="1"/>
  <c r="F121" i="1"/>
  <c r="F122" i="1"/>
  <c r="F123" i="1"/>
  <c r="F124" i="1"/>
  <c r="F125" i="1"/>
  <c r="F126" i="1"/>
  <c r="F127" i="1"/>
  <c r="F117" i="1"/>
  <c r="F33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1" i="1"/>
  <c r="F52" i="1"/>
  <c r="F53" i="1"/>
  <c r="F54" i="1"/>
  <c r="F55" i="1"/>
  <c r="F57" i="1"/>
  <c r="F58" i="1"/>
  <c r="F59" i="1"/>
  <c r="F61" i="1"/>
  <c r="F62" i="1"/>
  <c r="F63" i="1"/>
  <c r="F64" i="1"/>
  <c r="F65" i="1"/>
  <c r="F66" i="1"/>
  <c r="F68" i="1"/>
  <c r="F69" i="1"/>
  <c r="F70" i="1"/>
  <c r="F71" i="1"/>
  <c r="F32" i="1"/>
  <c r="F12" i="1"/>
  <c r="F15" i="1"/>
  <c r="F16" i="1"/>
  <c r="F19" i="1"/>
  <c r="F20" i="1"/>
  <c r="F23" i="1"/>
  <c r="F24" i="1"/>
  <c r="F27" i="1"/>
  <c r="F11" i="1"/>
  <c r="F114" i="1" l="1"/>
  <c r="F72" i="1"/>
  <c r="F128" i="1"/>
  <c r="F139" i="1"/>
  <c r="F87" i="1"/>
  <c r="F28" i="1"/>
  <c r="F141" i="1" l="1"/>
  <c r="F142" i="1" s="1"/>
  <c r="F143" i="1" l="1"/>
</calcChain>
</file>

<file path=xl/sharedStrings.xml><?xml version="1.0" encoding="utf-8"?>
<sst xmlns="http://schemas.openxmlformats.org/spreadsheetml/2006/main" count="234" uniqueCount="137">
  <si>
    <t>Обект: РЕМОНТ НА ПСИХИАТРИЧНО ОТДЕЛЕНИЕ , МБАЛ "РАХИЛА АНГЕЛОВА" АД, ГР. ПЕРНИК</t>
  </si>
  <si>
    <t xml:space="preserve">Местоположение: МИННА БОЛНИЧНА ЧАСТ НА МБАЛ "РАХИЛА АНГЕЛОВА"
УЛ. "БРЕЗНИК" №2, ГР. ПЕРНИК
</t>
  </si>
  <si>
    <t>Възложител: МБАЛ “РАХИЛА АНГЕЛОВА” АД, ГР. ПЕРНИК</t>
  </si>
  <si>
    <t>Описание на СМР</t>
  </si>
  <si>
    <t>ед. Мярка</t>
  </si>
  <si>
    <t>количество</t>
  </si>
  <si>
    <t>ед. цена /лв/</t>
  </si>
  <si>
    <t>Обща цена /лв/</t>
  </si>
  <si>
    <t>част:</t>
  </si>
  <si>
    <t>ЕЛ - СИСТЕМА ЗА ТЕЛЕВИЗИОННО НАБЛЮДЕНИЕ /CCTV/</t>
  </si>
  <si>
    <t xml:space="preserve">16-канален мрежов рекордер/сървър; поддържа 16 IP камери; входящ капацитет: 160МЬрБ/изходящ: 160Mbps; компресия
H.265/H.264+/H.264/MPEG4; резолюция на запис до 8 МРх; визуализация: до 8х1080р/2х4К камери; до 4xSATA твърд диск (до бТВ/диск); 16 алармени входа/1 изход; 1 аудио изход; 3 USB порта; 2 1Gbit LAN порта; HDMI + VGA мониторни изходи (HDMI: до 4К, VGA: до 1080р); ANR технология за възстановяване на записа от SD карта в камери Hik след прекъсване на мрежата; поддръжка на ONVIF IP камери; преглед и управление през Internet PC/мобилен телефон (iOS/Android) с безплатен CMS софтуер iVMS- 4200/iVMS-4500; P2P (HikCloud); управление с мишка; графично меню на Български език; без HDD; 220Vac/20W; размери 445x390x70 mm/1.5U, HIKVISION, </t>
  </si>
  <si>
    <t>бр</t>
  </si>
  <si>
    <t>СТЕНИ</t>
  </si>
  <si>
    <t>Разваляне на тухлена зидария 1/2 тухла</t>
  </si>
  <si>
    <t>Разбиване на тухлена зидария - 37см</t>
  </si>
  <si>
    <t>МАЗИЛКИ</t>
  </si>
  <si>
    <t>Очукване на вароциментова мазилка по стени</t>
  </si>
  <si>
    <t>Очукване на вароциментова мазилка по тавани</t>
  </si>
  <si>
    <t>НАСТИЛКИ</t>
  </si>
  <si>
    <t>Демонтаж на керамични плочи по подове</t>
  </si>
  <si>
    <t>Премахване на балатум по подове</t>
  </si>
  <si>
    <t>ДОГРАМА</t>
  </si>
  <si>
    <t>Демонтаж на единични вътрешни врати и каси</t>
  </si>
  <si>
    <t>Демонтаж на двойни вътрешни врати и каси</t>
  </si>
  <si>
    <t>РАЗНИ РАБОТИ</t>
  </si>
  <si>
    <t>Превоз на строителни отпадъци, вкл.товарене и разтоварване</t>
  </si>
  <si>
    <t>ОБЩО ДЕМОНТАЖНИ РАБОТИ:</t>
  </si>
  <si>
    <t>20% ДДС:</t>
  </si>
  <si>
    <t>м3</t>
  </si>
  <si>
    <t>м2</t>
  </si>
  <si>
    <t>Стена преградна тип кнауф деб. 10 см от гипскартон на метален щендер с вата 7 см</t>
  </si>
  <si>
    <t>Зидария с газобетонови блокчета 600/125/250 на лепилен разтвор при отвори на врати</t>
  </si>
  <si>
    <t>Доставка и полагане на контактен грунд по тавани върху бетон</t>
  </si>
  <si>
    <t>Доставка и полагане на контактен грунд по стени върху зидария, бетон и мазилка</t>
  </si>
  <si>
    <t>Изкърпване вътрешна варова мазилка по стени</t>
  </si>
  <si>
    <t>Изкърпване вътрешна варова мазилка по тавани</t>
  </si>
  <si>
    <t>Фина шпакловка стукопласт (колоркит) по стени</t>
  </si>
  <si>
    <t>Фина шпакловка стукопласт (колоркит) по тавани</t>
  </si>
  <si>
    <t>Обръщане около нова дограма с гипскартон, вкл. шпакловка салум. ъгъл</t>
  </si>
  <si>
    <t>ОБЛИЦОВКИ</t>
  </si>
  <si>
    <t>Фаянсова облицовка в баня по стени</t>
  </si>
  <si>
    <t>Керамична облицовка в баня по под</t>
  </si>
  <si>
    <t>Фаянсова облицовка зад мивки в стаи по стени на лепило "Теракол"</t>
  </si>
  <si>
    <t>Обръщане на ъгли с алуминиеви лайсни на стени от гипсокартон</t>
  </si>
  <si>
    <t>Доставка и монтаж на предпазни алуминиеви (неръжд. стомана) профили за ъгли 5/5</t>
  </si>
  <si>
    <t>Изравнителна циментова замазка</t>
  </si>
  <si>
    <t>Доставка и полагане на контактен грунд по подове върху бетон, мозайка и разбита замазка</t>
  </si>
  <si>
    <t>Настилка по подове с гранитогрес</t>
  </si>
  <si>
    <t>Доставка и монтаж преходни месингови лайсни м/у настилки и под врати</t>
  </si>
  <si>
    <t>АЛУМИНИЕВА ДОГРАМА</t>
  </si>
  <si>
    <t>Доставка и монтаж на алуминиеви врати плътен цветен пълнеж</t>
  </si>
  <si>
    <t>Доставка и монтаж на алуминиеви витрини</t>
  </si>
  <si>
    <t>БОЯДЖИЙСКИ РАБОТИ</t>
  </si>
  <si>
    <t>Грунд за латекс по стени</t>
  </si>
  <si>
    <t>Грунд за латекс по тавани</t>
  </si>
  <si>
    <t>Цветен антибактериален латекс по стени</t>
  </si>
  <si>
    <t>Цветен антибактериален латекс по тавани</t>
  </si>
  <si>
    <t>Боядисване с блажна боя метални решетки и метални елементи</t>
  </si>
  <si>
    <t>Пренасяне на строителни отпадъци</t>
  </si>
  <si>
    <t>Ремонт на канали и подови сифони-мокри помещения</t>
  </si>
  <si>
    <t>Окачен таван на метална конструкция</t>
  </si>
  <si>
    <t>м</t>
  </si>
  <si>
    <t xml:space="preserve">UUMFACI цта1ТАналогош'ЗДресируш 1штрше1гпшп5ггс^ лт
кръг с възможност до 99 адреса, до 64 конфигурационни изхода, и до 99 зони, памет с 4095 събития, бутон за евакуация, наблюдаем сиренен изход с възможност за програмиране на закъснение от 0 до 10 минути, 1 безпотенциален изход "Пожар", 1 безпотенциален изход "Повреда", допълнителен наблюдаем изход 30V за управление на сирени, електромагнити на пожарни врати и пр., 4А PSU, програмируем посредством PC-EASYCoNET или външна клавиатура PC-PS2, USB порт, капацитет на акум. батерии 2x7Ah/12V, възможност за работа в мрежа до 8 устройства(повторителни панели или други контролни панели) подходящ за малки и средни обекти, (съвместими с детектори и модули COFEM)
</t>
  </si>
  <si>
    <t>Аналогово адресируем димен оптичен детектор сертифициран по EN54-7 - Cofem, A30XHAS</t>
  </si>
  <si>
    <t>Аналогово адресируем температурен максимален детектор / 55 С/ сертифициран по EN54-5 - Cofem, АЗОХТА</t>
  </si>
  <si>
    <t>Основа за аналогово адресируеми детектори - Cofem, A30XZO</t>
  </si>
  <si>
    <t>Аналогово адресируем ръчен пожароизвестител с вграден изолатор, IP50 сертифициран по EN54-11 - Cofem, PUCAYING</t>
  </si>
  <si>
    <t>Адресируема сирена с флаш лампа, 95-105 dB на 1 метър, сертифицирана по EN54-3 - Cofem, SIRAYL</t>
  </si>
  <si>
    <t>Адресируема сирена с флаш лампа за външен монтаж, 95-105 dB на 1 метър. Сертифицирана по EN54-3 - Cofem</t>
  </si>
  <si>
    <t>Светлинен индикатор</t>
  </si>
  <si>
    <t>Кабел трудногорим GR3 2x1</t>
  </si>
  <si>
    <t>Труд и окабеляване</t>
  </si>
  <si>
    <t>Монтаж и оживяване на системата</t>
  </si>
  <si>
    <t>HDD 6TB</t>
  </si>
  <si>
    <t>16-port PoE комутатор</t>
  </si>
  <si>
    <t>Монитор 27"</t>
  </si>
  <si>
    <t>Кабел FTP cat.6</t>
  </si>
  <si>
    <t>ОБЩО ПОЖАРОИЗВ. СИСТЕМА:</t>
  </si>
  <si>
    <t>МЕДИЦИНСКО И ОБЩО ОБЗАВЕЖДАНЕ  И ОБОРУДВАНЕ</t>
  </si>
  <si>
    <t>ОБЗАВЕЖДАНЕ</t>
  </si>
  <si>
    <t>Легло обикновено</t>
  </si>
  <si>
    <t>бр.</t>
  </si>
  <si>
    <t>Матрак за легло</t>
  </si>
  <si>
    <t>Диван, двуместен</t>
  </si>
  <si>
    <t>Диван, триместен</t>
  </si>
  <si>
    <t>Бюро</t>
  </si>
  <si>
    <t>Стол работен, механизиран, регулируем подвижен</t>
  </si>
  <si>
    <t>Шкаф - чисто бельо</t>
  </si>
  <si>
    <t>Шкаф -мръсно бельо</t>
  </si>
  <si>
    <t>Кръгла маса h=75cM</t>
  </si>
  <si>
    <t>Стол за хранене</t>
  </si>
  <si>
    <t>Кош за отпадъци с крачно задвижване, двоен - за разделно събиране на битови и опасни отпадъци</t>
  </si>
  <si>
    <t>ВиК</t>
  </si>
  <si>
    <t>Поцинковани тръби - демонтаж</t>
  </si>
  <si>
    <t>Спирателен кран - демонтаж</t>
  </si>
  <si>
    <t>Смесителна батерия-демонтаж</t>
  </si>
  <si>
    <t>Смесител на батерия за душ-демонтаж</t>
  </si>
  <si>
    <t>Доставка и монтаж на полипропиленови тръби, вкл. фитинги, направа на връзки, укрепване и вс. необходимо за тръби с диаметър ф20 мм</t>
  </si>
  <si>
    <t>Също, но е алуминиева вложка е диаметър ф20 мм</t>
  </si>
  <si>
    <t>Доставка и монтаж на баланс вентил ф20 мм</t>
  </si>
  <si>
    <t>Доставка и монтаж на възвратна клапа ф20 мм</t>
  </si>
  <si>
    <t>Доставка и монтаж на стояща хромирана смесителна батерия</t>
  </si>
  <si>
    <t>Доставка и монтаж на смесителна батерия за душ, комплект е пластмасови /метални/ ръкохватки, щанга, розетка, скоби за укрепване към стената и всичко необходимо за монтажа</t>
  </si>
  <si>
    <t>Доставка и монтаж на смесителна батерия за кухненска мивка</t>
  </si>
  <si>
    <t>Дезинфекция и промиване на водопровода</t>
  </si>
  <si>
    <t>Изпитване на водопровода до 10 атм</t>
  </si>
  <si>
    <t xml:space="preserve">Доставка и монтаж на PVC тръби с диаметър ф 110, включително фасонни
части, направа на връзки, укрепване и всичко необходимо при монтажа
</t>
  </si>
  <si>
    <t>Също, но с диаметър ф50 мм</t>
  </si>
  <si>
    <t>Доставка и монтаж на PVC контролни тръби /РО/ фЮО мм</t>
  </si>
  <si>
    <t>Доставка и монтаж на подов сифон, чугунен, /месингов/, с диаметър ф50 мм, със странично оттичане</t>
  </si>
  <si>
    <t>Доставка и монтаж на клозетни седала фаянсови /полупорцеланови/ с ниско промивно казанче, вкл. промивна тръба, седалка и укрепители</t>
  </si>
  <si>
    <t>Доставка и монтаж на тоалетни фаянсови умивалници ср. формат, вкл. сифон, конзоли и всичко необходимо за монтажа</t>
  </si>
  <si>
    <t>Направа на отвори в тухлена стена</t>
  </si>
  <si>
    <t>Изпробване на хоризонтална и вертикална канализация</t>
  </si>
  <si>
    <t>ОБЩО ВиК:</t>
  </si>
  <si>
    <t>СТОЙНОСТ без ДДС:</t>
  </si>
  <si>
    <t>СТОЙНОСТ с ДДС:</t>
  </si>
  <si>
    <t>КОЛИЧЕСТВЕНО  - СТОЙНОСТНА СМЕТКА</t>
  </si>
  <si>
    <t>01</t>
  </si>
  <si>
    <t>02</t>
  </si>
  <si>
    <t>03</t>
  </si>
  <si>
    <t>04</t>
  </si>
  <si>
    <t>05</t>
  </si>
  <si>
    <t>06</t>
  </si>
  <si>
    <t>07</t>
  </si>
  <si>
    <t>ОБЩО Система за телевиз. наблюдение:</t>
  </si>
  <si>
    <t>АРХИТЕКТУРНО СТРОИТЕЛНИ РАБОТИ</t>
  </si>
  <si>
    <t>ОБЩО Архит. Строителни работи:</t>
  </si>
  <si>
    <t xml:space="preserve">                      УПРАВИТЕЛ:</t>
  </si>
  <si>
    <t xml:space="preserve">                                                                                   /Симеон Кацарски /</t>
  </si>
  <si>
    <t>Демонтажни работи</t>
  </si>
  <si>
    <t>№</t>
  </si>
  <si>
    <t>ЕЛ - Автоматична пожароизвестителна система</t>
  </si>
  <si>
    <t>Вътрешен водопровод</t>
  </si>
  <si>
    <t>Вътрешен канал</t>
  </si>
  <si>
    <t>ОБЩО ОБЗАВЕЖДАНЕ и ОБОРУДВАНЕ:</t>
  </si>
  <si>
    <r>
      <t xml:space="preserve">Мегапикселова куполна IP камера Ден/Нощ, EXIR технология с обхват до ЗОм; 4.0 Мегапиксела (2688x1520@25 кад/сек); 1/3" Progressive Scan CMOS сензор; 0.018 Lux (0 Lux IR on); фиксиран обектив 2.8 мм (хоризонтален ъгъл 103°); механичен IR филтър; 3D DNR шумов филтър; 120dB WDR; Н.265+/Н.265/Н.264+/Н.264 tri stream компресия; интелигентни функции: пресичане на линия/нарушение на зона/анти-саботаж/детекция на лица; privacy mask; ROI зони на кодиране; слот за micro SDXC карта (до 128GB); вградена гръмозащита (TVS2000V); 12Vdc/PoE 7.5W; опция за монт. основа: DS-1280ZJ-M, </t>
    </r>
    <r>
      <rPr>
        <b/>
        <sz val="11"/>
        <color rgb="FF000000"/>
        <rFont val="Cambria"/>
        <family val="1"/>
        <scheme val="major"/>
      </rPr>
      <t>HIKVISION, DS-2CD2343G0-I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</si>
</sst>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u/>
      <sz val="14"/>
      <color theme="1"/>
      <name val="Arial"/>
      <family val="2"/>
      <charset val="204"/>
    </font>
    <font>
      <b/>
      <sz val="16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2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2" fontId="4" fillId="0" borderId="1" xfId="0" applyNumberFormat="1" applyFont="1" applyBorder="1"/>
    <xf numFmtId="0" fontId="4" fillId="0" borderId="1" xfId="0" applyFont="1" applyBorder="1"/>
    <xf numFmtId="2" fontId="5" fillId="0" borderId="1" xfId="0" applyNumberFormat="1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5" fillId="0" borderId="9" xfId="0" applyFont="1" applyBorder="1"/>
    <xf numFmtId="0" fontId="6" fillId="2" borderId="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top" wrapText="1"/>
    </xf>
    <xf numFmtId="0" fontId="5" fillId="0" borderId="11" xfId="0" applyFont="1" applyBorder="1"/>
    <xf numFmtId="0" fontId="6" fillId="2" borderId="1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0" fontId="9" fillId="2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0" fontId="5" fillId="0" borderId="0" xfId="0" applyFont="1" applyBorder="1"/>
    <xf numFmtId="0" fontId="9" fillId="2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2" fontId="4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2" borderId="9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topLeftCell="A133" workbookViewId="0">
      <selection activeCell="H133" sqref="H1:I1048576"/>
    </sheetView>
  </sheetViews>
  <sheetFormatPr defaultRowHeight="15" x14ac:dyDescent="0.25"/>
  <cols>
    <col min="1" max="1" width="6.28515625" customWidth="1"/>
    <col min="2" max="2" width="46.85546875" customWidth="1"/>
    <col min="3" max="3" width="8.5703125" customWidth="1"/>
    <col min="4" max="4" width="10.7109375" customWidth="1"/>
    <col min="5" max="5" width="10.28515625" customWidth="1"/>
    <col min="6" max="6" width="11.85546875" customWidth="1"/>
  </cols>
  <sheetData>
    <row r="1" spans="1:6" ht="21" x14ac:dyDescent="0.35">
      <c r="A1" s="58" t="s">
        <v>117</v>
      </c>
      <c r="B1" s="58"/>
      <c r="C1" s="58"/>
      <c r="D1" s="58"/>
      <c r="E1" s="58"/>
      <c r="F1" s="58"/>
    </row>
    <row r="2" spans="1:6" ht="11.25" customHeight="1" x14ac:dyDescent="0.25">
      <c r="A2" s="2"/>
      <c r="B2" s="2"/>
      <c r="C2" s="2"/>
      <c r="D2" s="2"/>
      <c r="E2" s="2"/>
      <c r="F2" s="2"/>
    </row>
    <row r="3" spans="1:6" ht="43.5" customHeight="1" x14ac:dyDescent="0.25">
      <c r="A3" s="59" t="s">
        <v>0</v>
      </c>
      <c r="B3" s="59"/>
      <c r="C3" s="59"/>
      <c r="D3" s="59"/>
      <c r="E3" s="59"/>
      <c r="F3" s="59"/>
    </row>
    <row r="4" spans="1:6" ht="49.5" customHeight="1" x14ac:dyDescent="0.25">
      <c r="A4" s="61" t="s">
        <v>1</v>
      </c>
      <c r="B4" s="61"/>
      <c r="C4" s="61"/>
      <c r="D4" s="61"/>
      <c r="E4" s="61"/>
      <c r="F4" s="61"/>
    </row>
    <row r="5" spans="1:6" ht="21" customHeight="1" x14ac:dyDescent="0.25">
      <c r="A5" s="60" t="s">
        <v>2</v>
      </c>
      <c r="B5" s="60"/>
      <c r="C5" s="60"/>
      <c r="D5" s="60"/>
      <c r="E5" s="60"/>
      <c r="F5" s="60"/>
    </row>
    <row r="6" spans="1:6" ht="13.5" customHeight="1" thickBot="1" x14ac:dyDescent="0.3">
      <c r="A6" s="1"/>
      <c r="B6" s="1"/>
      <c r="C6" s="1"/>
      <c r="D6" s="1"/>
      <c r="E6" s="1"/>
      <c r="F6" s="1"/>
    </row>
    <row r="7" spans="1:6" ht="39" customHeight="1" thickBot="1" x14ac:dyDescent="0.3">
      <c r="A7" s="3" t="s">
        <v>131</v>
      </c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</row>
    <row r="8" spans="1:6" x14ac:dyDescent="0.25">
      <c r="A8" s="7" t="s">
        <v>8</v>
      </c>
      <c r="B8" s="62" t="s">
        <v>130</v>
      </c>
      <c r="C8" s="63"/>
      <c r="D8" s="63"/>
      <c r="E8" s="63"/>
      <c r="F8" s="64"/>
    </row>
    <row r="9" spans="1:6" x14ac:dyDescent="0.25">
      <c r="A9" s="8" t="s">
        <v>118</v>
      </c>
      <c r="B9" s="9" t="s">
        <v>12</v>
      </c>
      <c r="C9" s="10"/>
      <c r="D9" s="10"/>
      <c r="E9" s="10"/>
      <c r="F9" s="10"/>
    </row>
    <row r="10" spans="1:6" x14ac:dyDescent="0.25">
      <c r="A10" s="8"/>
      <c r="B10" s="9"/>
      <c r="C10" s="10"/>
      <c r="D10" s="10"/>
      <c r="E10" s="10"/>
      <c r="F10" s="10"/>
    </row>
    <row r="11" spans="1:6" x14ac:dyDescent="0.25">
      <c r="A11" s="11"/>
      <c r="B11" s="11" t="s">
        <v>13</v>
      </c>
      <c r="C11" s="12" t="s">
        <v>28</v>
      </c>
      <c r="D11" s="13">
        <v>3.5</v>
      </c>
      <c r="E11" s="13">
        <v>32.68</v>
      </c>
      <c r="F11" s="13">
        <f>D11*E11</f>
        <v>114.38</v>
      </c>
    </row>
    <row r="12" spans="1:6" x14ac:dyDescent="0.25">
      <c r="A12" s="11"/>
      <c r="B12" s="11" t="s">
        <v>14</v>
      </c>
      <c r="C12" s="12" t="s">
        <v>28</v>
      </c>
      <c r="D12" s="13">
        <v>21</v>
      </c>
      <c r="E12" s="13">
        <v>32.68</v>
      </c>
      <c r="F12" s="13">
        <f t="shared" ref="F12:F27" si="0">D12*E12</f>
        <v>686.28</v>
      </c>
    </row>
    <row r="13" spans="1:6" x14ac:dyDescent="0.25">
      <c r="A13" s="11"/>
      <c r="B13" s="11"/>
      <c r="C13" s="12"/>
      <c r="D13" s="13"/>
      <c r="E13" s="13"/>
      <c r="F13" s="13"/>
    </row>
    <row r="14" spans="1:6" x14ac:dyDescent="0.25">
      <c r="A14" s="8" t="s">
        <v>119</v>
      </c>
      <c r="B14" s="14" t="s">
        <v>15</v>
      </c>
      <c r="C14" s="12"/>
      <c r="D14" s="13"/>
      <c r="E14" s="13"/>
      <c r="F14" s="13"/>
    </row>
    <row r="15" spans="1:6" ht="15" customHeight="1" x14ac:dyDescent="0.25">
      <c r="A15" s="11"/>
      <c r="B15" s="14" t="s">
        <v>16</v>
      </c>
      <c r="C15" s="12" t="s">
        <v>29</v>
      </c>
      <c r="D15" s="13">
        <v>100</v>
      </c>
      <c r="E15" s="13">
        <v>7.45</v>
      </c>
      <c r="F15" s="13">
        <f t="shared" si="0"/>
        <v>745</v>
      </c>
    </row>
    <row r="16" spans="1:6" ht="29.25" x14ac:dyDescent="0.25">
      <c r="A16" s="11"/>
      <c r="B16" s="14" t="s">
        <v>17</v>
      </c>
      <c r="C16" s="12" t="s">
        <v>29</v>
      </c>
      <c r="D16" s="13">
        <v>50</v>
      </c>
      <c r="E16" s="13">
        <v>7.45</v>
      </c>
      <c r="F16" s="13">
        <f t="shared" si="0"/>
        <v>372.5</v>
      </c>
    </row>
    <row r="17" spans="1:6" x14ac:dyDescent="0.25">
      <c r="A17" s="11"/>
      <c r="B17" s="14"/>
      <c r="C17" s="12"/>
      <c r="D17" s="13"/>
      <c r="E17" s="13"/>
      <c r="F17" s="13"/>
    </row>
    <row r="18" spans="1:6" x14ac:dyDescent="0.25">
      <c r="A18" s="8" t="s">
        <v>120</v>
      </c>
      <c r="B18" s="14" t="s">
        <v>18</v>
      </c>
      <c r="C18" s="12"/>
      <c r="D18" s="13"/>
      <c r="E18" s="13"/>
      <c r="F18" s="13"/>
    </row>
    <row r="19" spans="1:6" x14ac:dyDescent="0.25">
      <c r="A19" s="11"/>
      <c r="B19" s="14" t="s">
        <v>19</v>
      </c>
      <c r="C19" s="12" t="s">
        <v>29</v>
      </c>
      <c r="D19" s="13">
        <v>64</v>
      </c>
      <c r="E19" s="13">
        <v>12.51</v>
      </c>
      <c r="F19" s="13">
        <f t="shared" si="0"/>
        <v>800.64</v>
      </c>
    </row>
    <row r="20" spans="1:6" x14ac:dyDescent="0.25">
      <c r="A20" s="11"/>
      <c r="B20" s="14" t="s">
        <v>20</v>
      </c>
      <c r="C20" s="12" t="s">
        <v>29</v>
      </c>
      <c r="D20" s="13">
        <v>168</v>
      </c>
      <c r="E20" s="13">
        <v>4.1900000000000004</v>
      </c>
      <c r="F20" s="13">
        <f t="shared" si="0"/>
        <v>703.92000000000007</v>
      </c>
    </row>
    <row r="21" spans="1:6" x14ac:dyDescent="0.25">
      <c r="A21" s="11"/>
      <c r="B21" s="14"/>
      <c r="C21" s="12"/>
      <c r="D21" s="13"/>
      <c r="E21" s="13"/>
      <c r="F21" s="13"/>
    </row>
    <row r="22" spans="1:6" x14ac:dyDescent="0.25">
      <c r="A22" s="8" t="s">
        <v>121</v>
      </c>
      <c r="B22" s="14" t="s">
        <v>21</v>
      </c>
      <c r="C22" s="12"/>
      <c r="D22" s="13"/>
      <c r="E22" s="13"/>
      <c r="F22" s="13"/>
    </row>
    <row r="23" spans="1:6" ht="15.75" customHeight="1" x14ac:dyDescent="0.25">
      <c r="A23" s="11"/>
      <c r="B23" s="14" t="s">
        <v>22</v>
      </c>
      <c r="C23" s="12" t="s">
        <v>11</v>
      </c>
      <c r="D23" s="13">
        <v>29</v>
      </c>
      <c r="E23" s="13">
        <v>12.25</v>
      </c>
      <c r="F23" s="13">
        <f t="shared" si="0"/>
        <v>355.25</v>
      </c>
    </row>
    <row r="24" spans="1:6" x14ac:dyDescent="0.25">
      <c r="A24" s="11"/>
      <c r="B24" s="14" t="s">
        <v>23</v>
      </c>
      <c r="C24" s="12" t="s">
        <v>11</v>
      </c>
      <c r="D24" s="13">
        <v>1</v>
      </c>
      <c r="E24" s="13">
        <v>12.25</v>
      </c>
      <c r="F24" s="13">
        <f t="shared" si="0"/>
        <v>12.25</v>
      </c>
    </row>
    <row r="25" spans="1:6" x14ac:dyDescent="0.25">
      <c r="A25" s="11"/>
      <c r="B25" s="14"/>
      <c r="C25" s="12"/>
      <c r="D25" s="13"/>
      <c r="E25" s="13"/>
      <c r="F25" s="13"/>
    </row>
    <row r="26" spans="1:6" x14ac:dyDescent="0.25">
      <c r="A26" s="8" t="s">
        <v>122</v>
      </c>
      <c r="B26" s="14" t="s">
        <v>24</v>
      </c>
      <c r="C26" s="12"/>
      <c r="D26" s="13"/>
      <c r="E26" s="13"/>
      <c r="F26" s="13"/>
    </row>
    <row r="27" spans="1:6" ht="29.25" x14ac:dyDescent="0.25">
      <c r="A27" s="11"/>
      <c r="B27" s="14" t="s">
        <v>25</v>
      </c>
      <c r="C27" s="12" t="s">
        <v>28</v>
      </c>
      <c r="D27" s="13">
        <v>30</v>
      </c>
      <c r="E27" s="13">
        <v>21.56</v>
      </c>
      <c r="F27" s="13">
        <f t="shared" si="0"/>
        <v>646.79999999999995</v>
      </c>
    </row>
    <row r="28" spans="1:6" x14ac:dyDescent="0.25">
      <c r="A28" s="11"/>
      <c r="B28" s="15" t="s">
        <v>26</v>
      </c>
      <c r="C28" s="12"/>
      <c r="D28" s="11"/>
      <c r="E28" s="11"/>
      <c r="F28" s="16">
        <f>SUM(F11:F27)</f>
        <v>4437.0199999999995</v>
      </c>
    </row>
    <row r="29" spans="1:6" x14ac:dyDescent="0.25">
      <c r="A29" s="11"/>
      <c r="B29" s="15"/>
      <c r="C29" s="12"/>
      <c r="D29" s="11"/>
      <c r="E29" s="11"/>
      <c r="F29" s="16"/>
    </row>
    <row r="30" spans="1:6" x14ac:dyDescent="0.25">
      <c r="A30" s="17" t="s">
        <v>8</v>
      </c>
      <c r="B30" s="50" t="s">
        <v>126</v>
      </c>
      <c r="C30" s="51"/>
      <c r="D30" s="51"/>
      <c r="E30" s="52"/>
      <c r="F30" s="11"/>
    </row>
    <row r="31" spans="1:6" x14ac:dyDescent="0.25">
      <c r="A31" s="8" t="s">
        <v>118</v>
      </c>
      <c r="B31" s="14" t="s">
        <v>12</v>
      </c>
      <c r="C31" s="12"/>
      <c r="D31" s="11"/>
      <c r="E31" s="11"/>
      <c r="F31" s="11"/>
    </row>
    <row r="32" spans="1:6" ht="29.25" x14ac:dyDescent="0.25">
      <c r="A32" s="11"/>
      <c r="B32" s="14" t="s">
        <v>30</v>
      </c>
      <c r="C32" s="12" t="s">
        <v>29</v>
      </c>
      <c r="D32" s="18">
        <v>21</v>
      </c>
      <c r="E32" s="18">
        <v>92.12</v>
      </c>
      <c r="F32" s="18">
        <f>D32*E32</f>
        <v>1934.52</v>
      </c>
    </row>
    <row r="33" spans="1:6" ht="31.5" customHeight="1" x14ac:dyDescent="0.25">
      <c r="A33" s="11"/>
      <c r="B33" s="14" t="s">
        <v>31</v>
      </c>
      <c r="C33" s="12" t="s">
        <v>29</v>
      </c>
      <c r="D33" s="18">
        <v>2</v>
      </c>
      <c r="E33" s="18">
        <v>29.67</v>
      </c>
      <c r="F33" s="18">
        <f t="shared" ref="F33:F71" si="1">D33*E33</f>
        <v>59.34</v>
      </c>
    </row>
    <row r="34" spans="1:6" ht="17.25" customHeight="1" x14ac:dyDescent="0.25">
      <c r="A34" s="11"/>
      <c r="B34" s="19"/>
      <c r="C34" s="12"/>
      <c r="D34" s="18"/>
      <c r="E34" s="18"/>
      <c r="F34" s="18"/>
    </row>
    <row r="35" spans="1:6" x14ac:dyDescent="0.25">
      <c r="A35" s="8" t="s">
        <v>119</v>
      </c>
      <c r="B35" s="19" t="s">
        <v>15</v>
      </c>
      <c r="C35" s="12"/>
      <c r="D35" s="18"/>
      <c r="E35" s="18"/>
      <c r="F35" s="18">
        <f t="shared" si="1"/>
        <v>0</v>
      </c>
    </row>
    <row r="36" spans="1:6" ht="29.25" x14ac:dyDescent="0.25">
      <c r="A36" s="20"/>
      <c r="B36" s="21" t="s">
        <v>32</v>
      </c>
      <c r="C36" s="12" t="s">
        <v>29</v>
      </c>
      <c r="D36" s="18">
        <v>50</v>
      </c>
      <c r="E36" s="18">
        <v>2.2799999999999998</v>
      </c>
      <c r="F36" s="18">
        <f t="shared" si="1"/>
        <v>113.99999999999999</v>
      </c>
    </row>
    <row r="37" spans="1:6" ht="29.25" x14ac:dyDescent="0.25">
      <c r="A37" s="20"/>
      <c r="B37" s="21" t="s">
        <v>33</v>
      </c>
      <c r="C37" s="12" t="s">
        <v>29</v>
      </c>
      <c r="D37" s="18">
        <v>100</v>
      </c>
      <c r="E37" s="18">
        <v>2.2799999999999998</v>
      </c>
      <c r="F37" s="18">
        <f t="shared" si="1"/>
        <v>227.99999999999997</v>
      </c>
    </row>
    <row r="38" spans="1:6" ht="29.25" x14ac:dyDescent="0.25">
      <c r="A38" s="20"/>
      <c r="B38" s="21" t="s">
        <v>34</v>
      </c>
      <c r="C38" s="12" t="s">
        <v>29</v>
      </c>
      <c r="D38" s="18">
        <v>100</v>
      </c>
      <c r="E38" s="18">
        <v>9.4499999999999993</v>
      </c>
      <c r="F38" s="18">
        <f t="shared" si="1"/>
        <v>944.99999999999989</v>
      </c>
    </row>
    <row r="39" spans="1:6" ht="29.25" x14ac:dyDescent="0.25">
      <c r="A39" s="20"/>
      <c r="B39" s="21" t="s">
        <v>35</v>
      </c>
      <c r="C39" s="12" t="s">
        <v>29</v>
      </c>
      <c r="D39" s="18">
        <v>50</v>
      </c>
      <c r="E39" s="18">
        <v>9.6199999999999992</v>
      </c>
      <c r="F39" s="18">
        <f t="shared" si="1"/>
        <v>480.99999999999994</v>
      </c>
    </row>
    <row r="40" spans="1:6" ht="29.25" x14ac:dyDescent="0.25">
      <c r="A40" s="20"/>
      <c r="B40" s="21" t="s">
        <v>36</v>
      </c>
      <c r="C40" s="12" t="s">
        <v>29</v>
      </c>
      <c r="D40" s="18">
        <v>2460</v>
      </c>
      <c r="E40" s="18">
        <v>10.09</v>
      </c>
      <c r="F40" s="18">
        <f t="shared" si="1"/>
        <v>24821.4</v>
      </c>
    </row>
    <row r="41" spans="1:6" ht="29.25" x14ac:dyDescent="0.25">
      <c r="A41" s="20"/>
      <c r="B41" s="21" t="s">
        <v>37</v>
      </c>
      <c r="C41" s="12" t="s">
        <v>29</v>
      </c>
      <c r="D41" s="18">
        <v>821</v>
      </c>
      <c r="E41" s="18">
        <v>10.220000000000001</v>
      </c>
      <c r="F41" s="18">
        <f t="shared" si="1"/>
        <v>8390.6200000000008</v>
      </c>
    </row>
    <row r="42" spans="1:6" ht="29.25" x14ac:dyDescent="0.25">
      <c r="A42" s="20"/>
      <c r="B42" s="22" t="s">
        <v>38</v>
      </c>
      <c r="C42" s="12" t="s">
        <v>61</v>
      </c>
      <c r="D42" s="18">
        <v>150</v>
      </c>
      <c r="E42" s="18">
        <v>12.12</v>
      </c>
      <c r="F42" s="18">
        <f t="shared" si="1"/>
        <v>1817.9999999999998</v>
      </c>
    </row>
    <row r="43" spans="1:6" x14ac:dyDescent="0.25">
      <c r="A43" s="20"/>
      <c r="B43" s="22"/>
      <c r="C43" s="12"/>
      <c r="D43" s="18"/>
      <c r="E43" s="18"/>
      <c r="F43" s="18"/>
    </row>
    <row r="44" spans="1:6" x14ac:dyDescent="0.25">
      <c r="A44" s="8" t="s">
        <v>120</v>
      </c>
      <c r="B44" s="21" t="s">
        <v>39</v>
      </c>
      <c r="C44" s="12"/>
      <c r="D44" s="18"/>
      <c r="E44" s="18"/>
      <c r="F44" s="18">
        <f t="shared" si="1"/>
        <v>0</v>
      </c>
    </row>
    <row r="45" spans="1:6" x14ac:dyDescent="0.25">
      <c r="A45" s="20"/>
      <c r="B45" s="21" t="s">
        <v>40</v>
      </c>
      <c r="C45" s="12" t="s">
        <v>29</v>
      </c>
      <c r="D45" s="18">
        <v>12</v>
      </c>
      <c r="E45" s="18">
        <v>47.74</v>
      </c>
      <c r="F45" s="18">
        <f t="shared" si="1"/>
        <v>572.88</v>
      </c>
    </row>
    <row r="46" spans="1:6" x14ac:dyDescent="0.25">
      <c r="A46" s="20"/>
      <c r="B46" s="21" t="s">
        <v>41</v>
      </c>
      <c r="C46" s="12" t="s">
        <v>29</v>
      </c>
      <c r="D46" s="18">
        <v>4</v>
      </c>
      <c r="E46" s="18">
        <v>47.74</v>
      </c>
      <c r="F46" s="18">
        <f t="shared" si="1"/>
        <v>190.96</v>
      </c>
    </row>
    <row r="47" spans="1:6" ht="29.25" x14ac:dyDescent="0.25">
      <c r="A47" s="20"/>
      <c r="B47" s="21" t="s">
        <v>42</v>
      </c>
      <c r="C47" s="12" t="s">
        <v>29</v>
      </c>
      <c r="D47" s="18">
        <v>63</v>
      </c>
      <c r="E47" s="18">
        <v>47.74</v>
      </c>
      <c r="F47" s="18">
        <f t="shared" si="1"/>
        <v>3007.6200000000003</v>
      </c>
    </row>
    <row r="48" spans="1:6" ht="28.5" customHeight="1" x14ac:dyDescent="0.25">
      <c r="A48" s="20"/>
      <c r="B48" s="21" t="s">
        <v>43</v>
      </c>
      <c r="C48" s="12" t="s">
        <v>61</v>
      </c>
      <c r="D48" s="18">
        <v>50</v>
      </c>
      <c r="E48" s="18">
        <v>15.3</v>
      </c>
      <c r="F48" s="18">
        <f t="shared" si="1"/>
        <v>765</v>
      </c>
    </row>
    <row r="49" spans="1:6" ht="30.75" customHeight="1" x14ac:dyDescent="0.25">
      <c r="A49" s="20"/>
      <c r="B49" s="22" t="s">
        <v>44</v>
      </c>
      <c r="C49" s="12" t="s">
        <v>61</v>
      </c>
      <c r="D49" s="18">
        <v>50</v>
      </c>
      <c r="E49" s="18">
        <v>7.5</v>
      </c>
      <c r="F49" s="18">
        <f t="shared" si="1"/>
        <v>375</v>
      </c>
    </row>
    <row r="50" spans="1:6" ht="12.75" customHeight="1" x14ac:dyDescent="0.25">
      <c r="A50" s="20"/>
      <c r="B50" s="22"/>
      <c r="C50" s="12"/>
      <c r="D50" s="18"/>
      <c r="E50" s="18"/>
      <c r="F50" s="18"/>
    </row>
    <row r="51" spans="1:6" x14ac:dyDescent="0.25">
      <c r="A51" s="8" t="s">
        <v>121</v>
      </c>
      <c r="B51" s="21" t="s">
        <v>18</v>
      </c>
      <c r="C51" s="12"/>
      <c r="D51" s="18"/>
      <c r="E51" s="18"/>
      <c r="F51" s="18">
        <f t="shared" si="1"/>
        <v>0</v>
      </c>
    </row>
    <row r="52" spans="1:6" x14ac:dyDescent="0.25">
      <c r="A52" s="20"/>
      <c r="B52" s="21" t="s">
        <v>45</v>
      </c>
      <c r="C52" s="12" t="s">
        <v>29</v>
      </c>
      <c r="D52" s="18">
        <v>800</v>
      </c>
      <c r="E52" s="18">
        <v>7.85</v>
      </c>
      <c r="F52" s="18">
        <f t="shared" si="1"/>
        <v>6280</v>
      </c>
    </row>
    <row r="53" spans="1:6" ht="30" customHeight="1" x14ac:dyDescent="0.25">
      <c r="A53" s="20"/>
      <c r="B53" s="21" t="s">
        <v>46</v>
      </c>
      <c r="C53" s="12" t="s">
        <v>29</v>
      </c>
      <c r="D53" s="18">
        <v>800</v>
      </c>
      <c r="E53" s="18">
        <v>1.7</v>
      </c>
      <c r="F53" s="18">
        <f t="shared" si="1"/>
        <v>1360</v>
      </c>
    </row>
    <row r="54" spans="1:6" x14ac:dyDescent="0.25">
      <c r="A54" s="20"/>
      <c r="B54" s="21" t="s">
        <v>47</v>
      </c>
      <c r="C54" s="12" t="s">
        <v>29</v>
      </c>
      <c r="D54" s="18">
        <v>800</v>
      </c>
      <c r="E54" s="18">
        <v>47.74</v>
      </c>
      <c r="F54" s="18">
        <f t="shared" si="1"/>
        <v>38192</v>
      </c>
    </row>
    <row r="55" spans="1:6" ht="29.25" x14ac:dyDescent="0.25">
      <c r="A55" s="20"/>
      <c r="B55" s="22" t="s">
        <v>48</v>
      </c>
      <c r="C55" s="12" t="s">
        <v>61</v>
      </c>
      <c r="D55" s="18">
        <v>30</v>
      </c>
      <c r="E55" s="18">
        <v>12.73</v>
      </c>
      <c r="F55" s="18">
        <f t="shared" si="1"/>
        <v>381.90000000000003</v>
      </c>
    </row>
    <row r="56" spans="1:6" x14ac:dyDescent="0.25">
      <c r="A56" s="20"/>
      <c r="B56" s="22"/>
      <c r="C56" s="12"/>
      <c r="D56" s="18"/>
      <c r="E56" s="18"/>
      <c r="F56" s="18"/>
    </row>
    <row r="57" spans="1:6" x14ac:dyDescent="0.25">
      <c r="A57" s="8" t="s">
        <v>122</v>
      </c>
      <c r="B57" s="21" t="s">
        <v>49</v>
      </c>
      <c r="C57" s="12"/>
      <c r="D57" s="18"/>
      <c r="E57" s="18"/>
      <c r="F57" s="18">
        <f t="shared" si="1"/>
        <v>0</v>
      </c>
    </row>
    <row r="58" spans="1:6" ht="29.25" x14ac:dyDescent="0.25">
      <c r="A58" s="20"/>
      <c r="B58" s="21" t="s">
        <v>50</v>
      </c>
      <c r="C58" s="12" t="s">
        <v>29</v>
      </c>
      <c r="D58" s="18">
        <v>56</v>
      </c>
      <c r="E58" s="18">
        <v>371.52</v>
      </c>
      <c r="F58" s="18">
        <f t="shared" si="1"/>
        <v>20805.12</v>
      </c>
    </row>
    <row r="59" spans="1:6" x14ac:dyDescent="0.25">
      <c r="A59" s="20"/>
      <c r="B59" s="22" t="s">
        <v>51</v>
      </c>
      <c r="C59" s="12" t="s">
        <v>29</v>
      </c>
      <c r="D59" s="18">
        <v>20</v>
      </c>
      <c r="E59" s="18">
        <v>350.69</v>
      </c>
      <c r="F59" s="18">
        <f t="shared" si="1"/>
        <v>7013.8</v>
      </c>
    </row>
    <row r="60" spans="1:6" x14ac:dyDescent="0.25">
      <c r="A60" s="20"/>
      <c r="B60" s="22"/>
      <c r="C60" s="12"/>
      <c r="D60" s="18"/>
      <c r="E60" s="18"/>
      <c r="F60" s="18"/>
    </row>
    <row r="61" spans="1:6" x14ac:dyDescent="0.25">
      <c r="A61" s="8" t="s">
        <v>123</v>
      </c>
      <c r="B61" s="23" t="s">
        <v>52</v>
      </c>
      <c r="C61" s="12"/>
      <c r="D61" s="18"/>
      <c r="E61" s="18"/>
      <c r="F61" s="18">
        <f t="shared" si="1"/>
        <v>0</v>
      </c>
    </row>
    <row r="62" spans="1:6" x14ac:dyDescent="0.25">
      <c r="A62" s="20"/>
      <c r="B62" s="21" t="s">
        <v>53</v>
      </c>
      <c r="C62" s="12" t="s">
        <v>29</v>
      </c>
      <c r="D62" s="18">
        <v>2463</v>
      </c>
      <c r="E62" s="18">
        <v>2.2000000000000002</v>
      </c>
      <c r="F62" s="18">
        <f t="shared" si="1"/>
        <v>5418.6</v>
      </c>
    </row>
    <row r="63" spans="1:6" x14ac:dyDescent="0.25">
      <c r="A63" s="20"/>
      <c r="B63" s="21" t="s">
        <v>54</v>
      </c>
      <c r="C63" s="12" t="s">
        <v>29</v>
      </c>
      <c r="D63" s="18">
        <v>821</v>
      </c>
      <c r="E63" s="18">
        <v>3.59</v>
      </c>
      <c r="F63" s="18">
        <f t="shared" si="1"/>
        <v>2947.39</v>
      </c>
    </row>
    <row r="64" spans="1:6" x14ac:dyDescent="0.25">
      <c r="A64" s="20"/>
      <c r="B64" s="21" t="s">
        <v>55</v>
      </c>
      <c r="C64" s="12" t="s">
        <v>29</v>
      </c>
      <c r="D64" s="18">
        <v>2463</v>
      </c>
      <c r="E64" s="18">
        <v>7.86</v>
      </c>
      <c r="F64" s="18">
        <f t="shared" si="1"/>
        <v>19359.18</v>
      </c>
    </row>
    <row r="65" spans="1:6" x14ac:dyDescent="0.25">
      <c r="A65" s="20"/>
      <c r="B65" s="21" t="s">
        <v>56</v>
      </c>
      <c r="C65" s="12" t="s">
        <v>29</v>
      </c>
      <c r="D65" s="18">
        <v>821</v>
      </c>
      <c r="E65" s="18">
        <v>7.86</v>
      </c>
      <c r="F65" s="18">
        <f t="shared" si="1"/>
        <v>6453.06</v>
      </c>
    </row>
    <row r="66" spans="1:6" ht="29.25" x14ac:dyDescent="0.25">
      <c r="A66" s="20"/>
      <c r="B66" s="22" t="s">
        <v>57</v>
      </c>
      <c r="C66" s="24"/>
      <c r="D66" s="18">
        <v>1</v>
      </c>
      <c r="E66" s="18">
        <v>1100</v>
      </c>
      <c r="F66" s="18">
        <f t="shared" si="1"/>
        <v>1100</v>
      </c>
    </row>
    <row r="67" spans="1:6" x14ac:dyDescent="0.25">
      <c r="A67" s="20"/>
      <c r="B67" s="22"/>
      <c r="C67" s="24"/>
      <c r="D67" s="18"/>
      <c r="E67" s="18"/>
      <c r="F67" s="18"/>
    </row>
    <row r="68" spans="1:6" x14ac:dyDescent="0.25">
      <c r="A68" s="8" t="s">
        <v>124</v>
      </c>
      <c r="B68" s="21" t="s">
        <v>24</v>
      </c>
      <c r="C68" s="12"/>
      <c r="D68" s="18"/>
      <c r="E68" s="18"/>
      <c r="F68" s="18">
        <f t="shared" si="1"/>
        <v>0</v>
      </c>
    </row>
    <row r="69" spans="1:6" x14ac:dyDescent="0.25">
      <c r="A69" s="20"/>
      <c r="B69" s="21" t="s">
        <v>58</v>
      </c>
      <c r="C69" s="12" t="s">
        <v>28</v>
      </c>
      <c r="D69" s="18">
        <v>15</v>
      </c>
      <c r="E69" s="18">
        <v>31.8</v>
      </c>
      <c r="F69" s="18">
        <f t="shared" si="1"/>
        <v>477</v>
      </c>
    </row>
    <row r="70" spans="1:6" ht="29.25" x14ac:dyDescent="0.25">
      <c r="A70" s="20"/>
      <c r="B70" s="21" t="s">
        <v>59</v>
      </c>
      <c r="C70" s="24"/>
      <c r="D70" s="25">
        <v>1</v>
      </c>
      <c r="E70" s="25">
        <v>1200</v>
      </c>
      <c r="F70" s="18">
        <f t="shared" si="1"/>
        <v>1200</v>
      </c>
    </row>
    <row r="71" spans="1:6" x14ac:dyDescent="0.25">
      <c r="A71" s="11"/>
      <c r="B71" s="26" t="s">
        <v>60</v>
      </c>
      <c r="C71" s="12" t="s">
        <v>29</v>
      </c>
      <c r="D71" s="18">
        <v>15</v>
      </c>
      <c r="E71" s="18">
        <v>47.74</v>
      </c>
      <c r="F71" s="18">
        <f t="shared" si="1"/>
        <v>716.1</v>
      </c>
    </row>
    <row r="72" spans="1:6" x14ac:dyDescent="0.25">
      <c r="A72" s="20"/>
      <c r="B72" s="15" t="s">
        <v>127</v>
      </c>
      <c r="C72" s="12"/>
      <c r="D72" s="18"/>
      <c r="E72" s="18"/>
      <c r="F72" s="27">
        <f>SUM(F32:F71)</f>
        <v>155407.49</v>
      </c>
    </row>
    <row r="73" spans="1:6" x14ac:dyDescent="0.25">
      <c r="A73" s="20"/>
      <c r="B73" s="15"/>
      <c r="C73" s="12"/>
      <c r="D73" s="11"/>
      <c r="E73" s="11"/>
      <c r="F73" s="16"/>
    </row>
    <row r="74" spans="1:6" x14ac:dyDescent="0.25">
      <c r="A74" s="17" t="s">
        <v>8</v>
      </c>
      <c r="B74" s="56" t="s">
        <v>78</v>
      </c>
      <c r="C74" s="57"/>
      <c r="D74" s="51"/>
      <c r="E74" s="52"/>
      <c r="F74" s="16"/>
    </row>
    <row r="75" spans="1:6" x14ac:dyDescent="0.25">
      <c r="A75" s="20"/>
      <c r="B75" s="21" t="s">
        <v>79</v>
      </c>
      <c r="C75" s="28"/>
      <c r="D75" s="29"/>
      <c r="E75" s="11"/>
      <c r="F75" s="16"/>
    </row>
    <row r="76" spans="1:6" x14ac:dyDescent="0.25">
      <c r="A76" s="20">
        <v>1</v>
      </c>
      <c r="B76" s="21" t="s">
        <v>80</v>
      </c>
      <c r="C76" s="30" t="s">
        <v>81</v>
      </c>
      <c r="D76" s="31">
        <v>29</v>
      </c>
      <c r="E76" s="18">
        <v>216.1</v>
      </c>
      <c r="F76" s="18">
        <f>D76*E76</f>
        <v>6266.9</v>
      </c>
    </row>
    <row r="77" spans="1:6" x14ac:dyDescent="0.25">
      <c r="A77" s="20">
        <v>2</v>
      </c>
      <c r="B77" s="21" t="s">
        <v>82</v>
      </c>
      <c r="C77" s="30" t="s">
        <v>81</v>
      </c>
      <c r="D77" s="31">
        <v>29</v>
      </c>
      <c r="E77" s="18">
        <v>147.34</v>
      </c>
      <c r="F77" s="18">
        <f t="shared" ref="F77:F86" si="2">D77*E77</f>
        <v>4272.8599999999997</v>
      </c>
    </row>
    <row r="78" spans="1:6" x14ac:dyDescent="0.25">
      <c r="A78" s="20">
        <v>3</v>
      </c>
      <c r="B78" s="21" t="s">
        <v>83</v>
      </c>
      <c r="C78" s="30" t="s">
        <v>81</v>
      </c>
      <c r="D78" s="31">
        <v>2</v>
      </c>
      <c r="E78" s="18">
        <v>545.70000000000005</v>
      </c>
      <c r="F78" s="18">
        <f t="shared" si="2"/>
        <v>1091.4000000000001</v>
      </c>
    </row>
    <row r="79" spans="1:6" x14ac:dyDescent="0.25">
      <c r="A79" s="20">
        <v>4</v>
      </c>
      <c r="B79" s="21" t="s">
        <v>84</v>
      </c>
      <c r="C79" s="30" t="s">
        <v>81</v>
      </c>
      <c r="D79" s="31">
        <v>3</v>
      </c>
      <c r="E79" s="18">
        <v>818.55</v>
      </c>
      <c r="F79" s="18">
        <f t="shared" si="2"/>
        <v>2455.6499999999996</v>
      </c>
    </row>
    <row r="80" spans="1:6" x14ac:dyDescent="0.25">
      <c r="A80" s="20">
        <v>5</v>
      </c>
      <c r="B80" s="21" t="s">
        <v>85</v>
      </c>
      <c r="C80" s="30" t="s">
        <v>81</v>
      </c>
      <c r="D80" s="31">
        <v>9</v>
      </c>
      <c r="E80" s="18">
        <v>205.18</v>
      </c>
      <c r="F80" s="18">
        <f t="shared" si="2"/>
        <v>1846.6200000000001</v>
      </c>
    </row>
    <row r="81" spans="1:6" ht="29.25" x14ac:dyDescent="0.25">
      <c r="A81" s="20">
        <v>6</v>
      </c>
      <c r="B81" s="21" t="s">
        <v>86</v>
      </c>
      <c r="C81" s="30" t="s">
        <v>81</v>
      </c>
      <c r="D81" s="31">
        <v>9</v>
      </c>
      <c r="E81" s="18">
        <v>132.06</v>
      </c>
      <c r="F81" s="18">
        <f t="shared" si="2"/>
        <v>1188.54</v>
      </c>
    </row>
    <row r="82" spans="1:6" x14ac:dyDescent="0.25">
      <c r="A82" s="20">
        <v>7</v>
      </c>
      <c r="B82" s="21" t="s">
        <v>87</v>
      </c>
      <c r="C82" s="30" t="s">
        <v>81</v>
      </c>
      <c r="D82" s="31">
        <v>1</v>
      </c>
      <c r="E82" s="18">
        <v>251.02</v>
      </c>
      <c r="F82" s="18">
        <f t="shared" si="2"/>
        <v>251.02</v>
      </c>
    </row>
    <row r="83" spans="1:6" x14ac:dyDescent="0.25">
      <c r="A83" s="20">
        <v>8</v>
      </c>
      <c r="B83" s="21" t="s">
        <v>88</v>
      </c>
      <c r="C83" s="30" t="s">
        <v>81</v>
      </c>
      <c r="D83" s="31">
        <v>1</v>
      </c>
      <c r="E83" s="18">
        <v>251.02</v>
      </c>
      <c r="F83" s="18">
        <f t="shared" si="2"/>
        <v>251.02</v>
      </c>
    </row>
    <row r="84" spans="1:6" x14ac:dyDescent="0.25">
      <c r="A84" s="20">
        <v>9</v>
      </c>
      <c r="B84" s="21" t="s">
        <v>89</v>
      </c>
      <c r="C84" s="30" t="s">
        <v>81</v>
      </c>
      <c r="D84" s="31">
        <v>7</v>
      </c>
      <c r="E84" s="18">
        <v>261.94</v>
      </c>
      <c r="F84" s="18">
        <f t="shared" si="2"/>
        <v>1833.58</v>
      </c>
    </row>
    <row r="85" spans="1:6" x14ac:dyDescent="0.25">
      <c r="A85" s="20">
        <v>10</v>
      </c>
      <c r="B85" s="21" t="s">
        <v>90</v>
      </c>
      <c r="C85" s="30" t="s">
        <v>81</v>
      </c>
      <c r="D85" s="31">
        <v>28</v>
      </c>
      <c r="E85" s="18">
        <v>120.05</v>
      </c>
      <c r="F85" s="18">
        <f t="shared" si="2"/>
        <v>3361.4</v>
      </c>
    </row>
    <row r="86" spans="1:6" ht="42.75" x14ac:dyDescent="0.25">
      <c r="A86" s="20">
        <v>11</v>
      </c>
      <c r="B86" s="23" t="s">
        <v>91</v>
      </c>
      <c r="C86" s="30" t="s">
        <v>81</v>
      </c>
      <c r="D86" s="31">
        <v>25</v>
      </c>
      <c r="E86" s="18">
        <v>32.74</v>
      </c>
      <c r="F86" s="18">
        <f t="shared" si="2"/>
        <v>818.5</v>
      </c>
    </row>
    <row r="87" spans="1:6" x14ac:dyDescent="0.25">
      <c r="A87" s="20"/>
      <c r="B87" s="15" t="s">
        <v>135</v>
      </c>
      <c r="C87" s="32"/>
      <c r="D87" s="29"/>
      <c r="E87" s="11"/>
      <c r="F87" s="16">
        <f>SUM(F76:F86)</f>
        <v>23637.489999999998</v>
      </c>
    </row>
    <row r="88" spans="1:6" x14ac:dyDescent="0.25">
      <c r="A88" s="20"/>
      <c r="B88" s="33"/>
      <c r="C88" s="32"/>
      <c r="D88" s="29"/>
      <c r="E88" s="11"/>
      <c r="F88" s="16"/>
    </row>
    <row r="89" spans="1:6" x14ac:dyDescent="0.25">
      <c r="A89" s="17" t="s">
        <v>8</v>
      </c>
      <c r="B89" s="34" t="s">
        <v>92</v>
      </c>
      <c r="C89" s="12"/>
      <c r="D89" s="11"/>
      <c r="E89" s="11"/>
      <c r="F89" s="11"/>
    </row>
    <row r="90" spans="1:6" x14ac:dyDescent="0.25">
      <c r="A90" s="35"/>
      <c r="B90" s="36" t="s">
        <v>133</v>
      </c>
      <c r="C90" s="37"/>
      <c r="D90" s="11"/>
      <c r="E90" s="11"/>
      <c r="F90" s="11"/>
    </row>
    <row r="91" spans="1:6" x14ac:dyDescent="0.25">
      <c r="A91" s="20">
        <v>1</v>
      </c>
      <c r="B91" s="21" t="s">
        <v>93</v>
      </c>
      <c r="C91" s="30" t="s">
        <v>61</v>
      </c>
      <c r="D91" s="18">
        <v>10</v>
      </c>
      <c r="E91" s="18">
        <v>5.3</v>
      </c>
      <c r="F91" s="18">
        <f>D91*E91</f>
        <v>53</v>
      </c>
    </row>
    <row r="92" spans="1:6" x14ac:dyDescent="0.25">
      <c r="A92" s="20">
        <v>2</v>
      </c>
      <c r="B92" s="21" t="s">
        <v>94</v>
      </c>
      <c r="C92" s="30" t="s">
        <v>81</v>
      </c>
      <c r="D92" s="18">
        <v>12</v>
      </c>
      <c r="E92" s="18">
        <v>5.58</v>
      </c>
      <c r="F92" s="18">
        <f t="shared" ref="F92:F113" si="3">D92*E92</f>
        <v>66.960000000000008</v>
      </c>
    </row>
    <row r="93" spans="1:6" x14ac:dyDescent="0.25">
      <c r="A93" s="20">
        <v>3</v>
      </c>
      <c r="B93" s="21" t="s">
        <v>95</v>
      </c>
      <c r="C93" s="30" t="s">
        <v>81</v>
      </c>
      <c r="D93" s="18">
        <v>21</v>
      </c>
      <c r="E93" s="18">
        <v>4.38</v>
      </c>
      <c r="F93" s="18">
        <f t="shared" si="3"/>
        <v>91.98</v>
      </c>
    </row>
    <row r="94" spans="1:6" x14ac:dyDescent="0.25">
      <c r="A94" s="20">
        <v>4</v>
      </c>
      <c r="B94" s="21" t="s">
        <v>96</v>
      </c>
      <c r="C94" s="30" t="s">
        <v>81</v>
      </c>
      <c r="D94" s="18">
        <v>3</v>
      </c>
      <c r="E94" s="18">
        <v>9.2799999999999994</v>
      </c>
      <c r="F94" s="18">
        <f t="shared" si="3"/>
        <v>27.839999999999996</v>
      </c>
    </row>
    <row r="95" spans="1:6" ht="43.5" customHeight="1" x14ac:dyDescent="0.25">
      <c r="A95" s="20">
        <v>5</v>
      </c>
      <c r="B95" s="21" t="s">
        <v>97</v>
      </c>
      <c r="C95" s="30" t="s">
        <v>61</v>
      </c>
      <c r="D95" s="18">
        <v>10</v>
      </c>
      <c r="E95" s="18">
        <v>9.4600000000000009</v>
      </c>
      <c r="F95" s="18">
        <f t="shared" si="3"/>
        <v>94.600000000000009</v>
      </c>
    </row>
    <row r="96" spans="1:6" ht="29.25" x14ac:dyDescent="0.25">
      <c r="A96" s="20">
        <v>6</v>
      </c>
      <c r="B96" s="21" t="s">
        <v>98</v>
      </c>
      <c r="C96" s="30" t="s">
        <v>61</v>
      </c>
      <c r="D96" s="18">
        <v>10</v>
      </c>
      <c r="E96" s="18">
        <v>17.18</v>
      </c>
      <c r="F96" s="18">
        <f t="shared" si="3"/>
        <v>171.8</v>
      </c>
    </row>
    <row r="97" spans="1:6" x14ac:dyDescent="0.25">
      <c r="A97" s="20">
        <v>7</v>
      </c>
      <c r="B97" s="21" t="s">
        <v>99</v>
      </c>
      <c r="C97" s="30" t="s">
        <v>81</v>
      </c>
      <c r="D97" s="18">
        <v>1</v>
      </c>
      <c r="E97" s="18">
        <v>21.35</v>
      </c>
      <c r="F97" s="18">
        <f t="shared" si="3"/>
        <v>21.35</v>
      </c>
    </row>
    <row r="98" spans="1:6" ht="15.75" customHeight="1" x14ac:dyDescent="0.25">
      <c r="A98" s="20">
        <v>8</v>
      </c>
      <c r="B98" s="21" t="s">
        <v>100</v>
      </c>
      <c r="C98" s="30" t="s">
        <v>81</v>
      </c>
      <c r="D98" s="18">
        <v>1</v>
      </c>
      <c r="E98" s="18">
        <v>25.42</v>
      </c>
      <c r="F98" s="18">
        <f t="shared" si="3"/>
        <v>25.42</v>
      </c>
    </row>
    <row r="99" spans="1:6" ht="29.25" x14ac:dyDescent="0.25">
      <c r="A99" s="20">
        <v>9</v>
      </c>
      <c r="B99" s="21" t="s">
        <v>101</v>
      </c>
      <c r="C99" s="30" t="s">
        <v>81</v>
      </c>
      <c r="D99" s="18">
        <v>22</v>
      </c>
      <c r="E99" s="18">
        <v>82.68</v>
      </c>
      <c r="F99" s="18">
        <f t="shared" si="3"/>
        <v>1818.96</v>
      </c>
    </row>
    <row r="100" spans="1:6" ht="72" x14ac:dyDescent="0.25">
      <c r="A100" s="20">
        <v>10</v>
      </c>
      <c r="B100" s="21" t="s">
        <v>102</v>
      </c>
      <c r="C100" s="30" t="s">
        <v>81</v>
      </c>
      <c r="D100" s="18">
        <v>3</v>
      </c>
      <c r="E100" s="18">
        <v>201.05</v>
      </c>
      <c r="F100" s="18">
        <f t="shared" si="3"/>
        <v>603.15000000000009</v>
      </c>
    </row>
    <row r="101" spans="1:6" ht="29.25" x14ac:dyDescent="0.25">
      <c r="A101" s="20">
        <v>11</v>
      </c>
      <c r="B101" s="21" t="s">
        <v>103</v>
      </c>
      <c r="C101" s="30" t="s">
        <v>81</v>
      </c>
      <c r="D101" s="18">
        <v>1</v>
      </c>
      <c r="E101" s="18">
        <v>166.2</v>
      </c>
      <c r="F101" s="18">
        <f t="shared" si="3"/>
        <v>166.2</v>
      </c>
    </row>
    <row r="102" spans="1:6" x14ac:dyDescent="0.25">
      <c r="A102" s="20">
        <v>12</v>
      </c>
      <c r="B102" s="21" t="s">
        <v>104</v>
      </c>
      <c r="C102" s="30" t="s">
        <v>61</v>
      </c>
      <c r="D102" s="18">
        <v>20</v>
      </c>
      <c r="E102" s="18">
        <v>3.3</v>
      </c>
      <c r="F102" s="18">
        <f t="shared" si="3"/>
        <v>66</v>
      </c>
    </row>
    <row r="103" spans="1:6" x14ac:dyDescent="0.25">
      <c r="A103" s="20">
        <v>13</v>
      </c>
      <c r="B103" s="21" t="s">
        <v>105</v>
      </c>
      <c r="C103" s="30" t="s">
        <v>61</v>
      </c>
      <c r="D103" s="18">
        <v>20</v>
      </c>
      <c r="E103" s="18">
        <v>0.54</v>
      </c>
      <c r="F103" s="18">
        <f t="shared" si="3"/>
        <v>10.8</v>
      </c>
    </row>
    <row r="104" spans="1:6" x14ac:dyDescent="0.25">
      <c r="A104" s="20"/>
      <c r="B104" s="32"/>
      <c r="C104" s="38"/>
      <c r="D104" s="11"/>
      <c r="E104" s="11"/>
      <c r="F104" s="18"/>
    </row>
    <row r="105" spans="1:6" x14ac:dyDescent="0.25">
      <c r="A105" s="35"/>
      <c r="B105" s="34" t="s">
        <v>134</v>
      </c>
      <c r="C105" s="12"/>
      <c r="D105" s="11"/>
      <c r="E105" s="11"/>
      <c r="F105" s="18"/>
    </row>
    <row r="106" spans="1:6" ht="63.75" customHeight="1" x14ac:dyDescent="0.25">
      <c r="A106" s="39">
        <v>1</v>
      </c>
      <c r="B106" s="40" t="s">
        <v>106</v>
      </c>
      <c r="C106" s="37" t="s">
        <v>61</v>
      </c>
      <c r="D106" s="18">
        <v>1</v>
      </c>
      <c r="E106" s="18">
        <v>22.1</v>
      </c>
      <c r="F106" s="18">
        <f t="shared" si="3"/>
        <v>22.1</v>
      </c>
    </row>
    <row r="107" spans="1:6" x14ac:dyDescent="0.25">
      <c r="A107" s="39">
        <v>2</v>
      </c>
      <c r="B107" s="22" t="s">
        <v>107</v>
      </c>
      <c r="C107" s="41" t="s">
        <v>61</v>
      </c>
      <c r="D107" s="18">
        <v>1</v>
      </c>
      <c r="E107" s="18">
        <v>20.62</v>
      </c>
      <c r="F107" s="18">
        <f t="shared" si="3"/>
        <v>20.62</v>
      </c>
    </row>
    <row r="108" spans="1:6" ht="29.25" x14ac:dyDescent="0.25">
      <c r="A108" s="39">
        <v>3</v>
      </c>
      <c r="B108" s="22" t="s">
        <v>108</v>
      </c>
      <c r="C108" s="41" t="s">
        <v>81</v>
      </c>
      <c r="D108" s="18">
        <v>1</v>
      </c>
      <c r="E108" s="18">
        <v>27.8</v>
      </c>
      <c r="F108" s="18">
        <f t="shared" si="3"/>
        <v>27.8</v>
      </c>
    </row>
    <row r="109" spans="1:6" ht="43.5" x14ac:dyDescent="0.25">
      <c r="A109" s="39">
        <v>4</v>
      </c>
      <c r="B109" s="22" t="s">
        <v>109</v>
      </c>
      <c r="C109" s="41" t="s">
        <v>81</v>
      </c>
      <c r="D109" s="18">
        <v>1</v>
      </c>
      <c r="E109" s="18">
        <v>19.55</v>
      </c>
      <c r="F109" s="18">
        <f t="shared" si="3"/>
        <v>19.55</v>
      </c>
    </row>
    <row r="110" spans="1:6" ht="57.75" x14ac:dyDescent="0.25">
      <c r="A110" s="39">
        <v>5</v>
      </c>
      <c r="B110" s="22" t="s">
        <v>110</v>
      </c>
      <c r="C110" s="41" t="s">
        <v>81</v>
      </c>
      <c r="D110" s="18">
        <v>1</v>
      </c>
      <c r="E110" s="18">
        <v>273.2</v>
      </c>
      <c r="F110" s="18">
        <f t="shared" si="3"/>
        <v>273.2</v>
      </c>
    </row>
    <row r="111" spans="1:6" ht="43.5" x14ac:dyDescent="0.25">
      <c r="A111" s="39">
        <v>6</v>
      </c>
      <c r="B111" s="22" t="s">
        <v>111</v>
      </c>
      <c r="C111" s="41" t="s">
        <v>81</v>
      </c>
      <c r="D111" s="18">
        <v>1</v>
      </c>
      <c r="E111" s="18">
        <v>101.74</v>
      </c>
      <c r="F111" s="18">
        <f t="shared" si="3"/>
        <v>101.74</v>
      </c>
    </row>
    <row r="112" spans="1:6" x14ac:dyDescent="0.25">
      <c r="A112" s="39">
        <v>7</v>
      </c>
      <c r="B112" s="22" t="s">
        <v>112</v>
      </c>
      <c r="C112" s="41" t="s">
        <v>81</v>
      </c>
      <c r="D112" s="18">
        <v>1</v>
      </c>
      <c r="E112" s="18">
        <v>4.1500000000000004</v>
      </c>
      <c r="F112" s="18">
        <f t="shared" si="3"/>
        <v>4.1500000000000004</v>
      </c>
    </row>
    <row r="113" spans="1:6" ht="29.25" x14ac:dyDescent="0.25">
      <c r="A113" s="39">
        <v>8</v>
      </c>
      <c r="B113" s="22" t="s">
        <v>113</v>
      </c>
      <c r="C113" s="41" t="s">
        <v>61</v>
      </c>
      <c r="D113" s="18">
        <v>2</v>
      </c>
      <c r="E113" s="18">
        <v>2.2400000000000002</v>
      </c>
      <c r="F113" s="18">
        <f t="shared" si="3"/>
        <v>4.4800000000000004</v>
      </c>
    </row>
    <row r="114" spans="1:6" x14ac:dyDescent="0.25">
      <c r="A114" s="20"/>
      <c r="B114" s="15" t="s">
        <v>114</v>
      </c>
      <c r="C114" s="12"/>
      <c r="D114" s="11"/>
      <c r="E114" s="11"/>
      <c r="F114" s="16">
        <f>SUM(F91:F113)</f>
        <v>3691.7</v>
      </c>
    </row>
    <row r="115" spans="1:6" x14ac:dyDescent="0.25">
      <c r="A115" s="20"/>
      <c r="B115" s="33"/>
      <c r="C115" s="32"/>
      <c r="D115" s="29"/>
      <c r="E115" s="11"/>
      <c r="F115" s="16"/>
    </row>
    <row r="116" spans="1:6" x14ac:dyDescent="0.25">
      <c r="A116" s="17" t="s">
        <v>8</v>
      </c>
      <c r="B116" s="53" t="s">
        <v>132</v>
      </c>
      <c r="C116" s="54"/>
      <c r="D116" s="54"/>
      <c r="E116" s="55"/>
      <c r="F116" s="11"/>
    </row>
    <row r="117" spans="1:6" ht="276" customHeight="1" x14ac:dyDescent="0.25">
      <c r="A117" s="39">
        <v>1</v>
      </c>
      <c r="B117" s="23" t="s">
        <v>62</v>
      </c>
      <c r="C117" s="12" t="s">
        <v>11</v>
      </c>
      <c r="D117" s="18">
        <v>1</v>
      </c>
      <c r="E117" s="18">
        <v>1450</v>
      </c>
      <c r="F117" s="18">
        <f>D117*E117</f>
        <v>1450</v>
      </c>
    </row>
    <row r="118" spans="1:6" ht="43.5" x14ac:dyDescent="0.25">
      <c r="A118" s="39">
        <v>2</v>
      </c>
      <c r="B118" s="21" t="s">
        <v>63</v>
      </c>
      <c r="C118" s="12" t="s">
        <v>11</v>
      </c>
      <c r="D118" s="18">
        <v>33</v>
      </c>
      <c r="E118" s="18">
        <v>57.2</v>
      </c>
      <c r="F118" s="18">
        <f t="shared" ref="F118:F127" si="4">D118*E118</f>
        <v>1887.6000000000001</v>
      </c>
    </row>
    <row r="119" spans="1:6" ht="43.5" x14ac:dyDescent="0.25">
      <c r="A119" s="39">
        <v>3</v>
      </c>
      <c r="B119" s="21" t="s">
        <v>64</v>
      </c>
      <c r="C119" s="12" t="s">
        <v>11</v>
      </c>
      <c r="D119" s="18">
        <v>1</v>
      </c>
      <c r="E119" s="18">
        <v>60.4</v>
      </c>
      <c r="F119" s="18">
        <f t="shared" si="4"/>
        <v>60.4</v>
      </c>
    </row>
    <row r="120" spans="1:6" ht="29.25" x14ac:dyDescent="0.25">
      <c r="A120" s="39">
        <v>4</v>
      </c>
      <c r="B120" s="21" t="s">
        <v>65</v>
      </c>
      <c r="C120" s="12" t="s">
        <v>11</v>
      </c>
      <c r="D120" s="18">
        <v>34</v>
      </c>
      <c r="E120" s="18">
        <v>13.38</v>
      </c>
      <c r="F120" s="18">
        <f t="shared" si="4"/>
        <v>454.92</v>
      </c>
    </row>
    <row r="121" spans="1:6" ht="43.5" customHeight="1" x14ac:dyDescent="0.25">
      <c r="A121" s="39">
        <v>5</v>
      </c>
      <c r="B121" s="22" t="s">
        <v>66</v>
      </c>
      <c r="C121" s="12" t="s">
        <v>11</v>
      </c>
      <c r="D121" s="18">
        <v>4</v>
      </c>
      <c r="E121" s="18">
        <v>90.64</v>
      </c>
      <c r="F121" s="18">
        <f t="shared" si="4"/>
        <v>362.56</v>
      </c>
    </row>
    <row r="122" spans="1:6" ht="43.5" x14ac:dyDescent="0.25">
      <c r="A122" s="39">
        <v>6</v>
      </c>
      <c r="B122" s="42" t="s">
        <v>67</v>
      </c>
      <c r="C122" s="12" t="s">
        <v>11</v>
      </c>
      <c r="D122" s="18">
        <v>4</v>
      </c>
      <c r="E122" s="18">
        <v>58.18</v>
      </c>
      <c r="F122" s="18">
        <f t="shared" si="4"/>
        <v>232.72</v>
      </c>
    </row>
    <row r="123" spans="1:6" ht="43.5" x14ac:dyDescent="0.25">
      <c r="A123" s="39">
        <v>7</v>
      </c>
      <c r="B123" s="42" t="s">
        <v>68</v>
      </c>
      <c r="C123" s="12" t="s">
        <v>11</v>
      </c>
      <c r="D123" s="18">
        <v>1</v>
      </c>
      <c r="E123" s="18">
        <v>90.6</v>
      </c>
      <c r="F123" s="18">
        <f t="shared" si="4"/>
        <v>90.6</v>
      </c>
    </row>
    <row r="124" spans="1:6" x14ac:dyDescent="0.25">
      <c r="A124" s="39">
        <v>8</v>
      </c>
      <c r="B124" s="42" t="s">
        <v>69</v>
      </c>
      <c r="C124" s="12" t="s">
        <v>11</v>
      </c>
      <c r="D124" s="18">
        <v>21</v>
      </c>
      <c r="E124" s="18">
        <v>12</v>
      </c>
      <c r="F124" s="18">
        <f t="shared" si="4"/>
        <v>252</v>
      </c>
    </row>
    <row r="125" spans="1:6" x14ac:dyDescent="0.25">
      <c r="A125" s="39">
        <v>9</v>
      </c>
      <c r="B125" s="42" t="s">
        <v>70</v>
      </c>
      <c r="C125" s="12" t="s">
        <v>11</v>
      </c>
      <c r="D125" s="13">
        <v>450</v>
      </c>
      <c r="E125" s="13">
        <v>1.7</v>
      </c>
      <c r="F125" s="18">
        <f t="shared" si="4"/>
        <v>765</v>
      </c>
    </row>
    <row r="126" spans="1:6" x14ac:dyDescent="0.25">
      <c r="A126" s="39">
        <v>10</v>
      </c>
      <c r="B126" s="42" t="s">
        <v>71</v>
      </c>
      <c r="C126" s="12" t="s">
        <v>11</v>
      </c>
      <c r="D126" s="13">
        <v>1</v>
      </c>
      <c r="E126" s="13">
        <v>1550</v>
      </c>
      <c r="F126" s="18">
        <f t="shared" si="4"/>
        <v>1550</v>
      </c>
    </row>
    <row r="127" spans="1:6" x14ac:dyDescent="0.25">
      <c r="A127" s="39">
        <v>11</v>
      </c>
      <c r="B127" s="42" t="s">
        <v>72</v>
      </c>
      <c r="C127" s="12" t="s">
        <v>11</v>
      </c>
      <c r="D127" s="13">
        <v>1</v>
      </c>
      <c r="E127" s="13">
        <v>470</v>
      </c>
      <c r="F127" s="18">
        <f t="shared" si="4"/>
        <v>470</v>
      </c>
    </row>
    <row r="128" spans="1:6" x14ac:dyDescent="0.25">
      <c r="A128" s="39"/>
      <c r="B128" s="15" t="s">
        <v>77</v>
      </c>
      <c r="C128" s="12"/>
      <c r="D128" s="13"/>
      <c r="E128" s="13"/>
      <c r="F128" s="16">
        <f>SUM(F117:F127)</f>
        <v>7575.8000000000011</v>
      </c>
    </row>
    <row r="129" spans="1:6" x14ac:dyDescent="0.25">
      <c r="A129" s="20"/>
      <c r="B129" s="21"/>
      <c r="C129" s="12"/>
      <c r="D129" s="11"/>
      <c r="E129" s="11"/>
      <c r="F129" s="11"/>
    </row>
    <row r="130" spans="1:6" ht="20.25" customHeight="1" x14ac:dyDescent="0.25">
      <c r="A130" s="17" t="s">
        <v>8</v>
      </c>
      <c r="B130" s="53" t="s">
        <v>9</v>
      </c>
      <c r="C130" s="54"/>
      <c r="D130" s="54"/>
      <c r="E130" s="55"/>
      <c r="F130" s="11"/>
    </row>
    <row r="131" spans="1:6" ht="259.5" customHeight="1" x14ac:dyDescent="0.25">
      <c r="A131" s="39">
        <v>1</v>
      </c>
      <c r="B131" s="22" t="s">
        <v>10</v>
      </c>
      <c r="C131" s="12" t="s">
        <v>11</v>
      </c>
      <c r="D131" s="18">
        <v>1</v>
      </c>
      <c r="E131" s="18">
        <v>750</v>
      </c>
      <c r="F131" s="18">
        <f>D131*E131</f>
        <v>750</v>
      </c>
    </row>
    <row r="132" spans="1:6" x14ac:dyDescent="0.25">
      <c r="A132" s="20">
        <v>2</v>
      </c>
      <c r="B132" s="22" t="s">
        <v>73</v>
      </c>
      <c r="C132" s="12" t="s">
        <v>11</v>
      </c>
      <c r="D132" s="18">
        <v>2</v>
      </c>
      <c r="E132" s="18">
        <v>475.2</v>
      </c>
      <c r="F132" s="18">
        <f t="shared" ref="F132:F138" si="5">D132*E132</f>
        <v>950.4</v>
      </c>
    </row>
    <row r="133" spans="1:6" x14ac:dyDescent="0.25">
      <c r="A133" s="39">
        <v>3</v>
      </c>
      <c r="B133" s="22" t="s">
        <v>74</v>
      </c>
      <c r="C133" s="12" t="s">
        <v>11</v>
      </c>
      <c r="D133" s="18">
        <v>1</v>
      </c>
      <c r="E133" s="18">
        <v>500</v>
      </c>
      <c r="F133" s="18">
        <f t="shared" si="5"/>
        <v>500</v>
      </c>
    </row>
    <row r="134" spans="1:6" x14ac:dyDescent="0.25">
      <c r="A134" s="20">
        <v>4</v>
      </c>
      <c r="B134" s="22" t="s">
        <v>75</v>
      </c>
      <c r="C134" s="12" t="s">
        <v>11</v>
      </c>
      <c r="D134" s="18">
        <v>1</v>
      </c>
      <c r="E134" s="18">
        <v>300.35000000000002</v>
      </c>
      <c r="F134" s="18">
        <f t="shared" si="5"/>
        <v>300.35000000000002</v>
      </c>
    </row>
    <row r="135" spans="1:6" ht="216.75" customHeight="1" x14ac:dyDescent="0.25">
      <c r="A135" s="39">
        <v>5</v>
      </c>
      <c r="B135" s="22" t="s">
        <v>136</v>
      </c>
      <c r="C135" s="12" t="s">
        <v>11</v>
      </c>
      <c r="D135" s="18">
        <v>11</v>
      </c>
      <c r="E135" s="18">
        <v>300.35000000000002</v>
      </c>
      <c r="F135" s="18">
        <f t="shared" si="5"/>
        <v>3303.8500000000004</v>
      </c>
    </row>
    <row r="136" spans="1:6" x14ac:dyDescent="0.25">
      <c r="A136" s="20">
        <v>6</v>
      </c>
      <c r="B136" s="22" t="s">
        <v>76</v>
      </c>
      <c r="C136" s="12" t="s">
        <v>61</v>
      </c>
      <c r="D136" s="18">
        <v>350</v>
      </c>
      <c r="E136" s="18">
        <v>0.92</v>
      </c>
      <c r="F136" s="18">
        <f t="shared" si="5"/>
        <v>322</v>
      </c>
    </row>
    <row r="137" spans="1:6" x14ac:dyDescent="0.25">
      <c r="A137" s="39">
        <v>7</v>
      </c>
      <c r="B137" s="22" t="s">
        <v>71</v>
      </c>
      <c r="C137" s="12" t="s">
        <v>11</v>
      </c>
      <c r="D137" s="18">
        <v>1</v>
      </c>
      <c r="E137" s="18">
        <v>480.75</v>
      </c>
      <c r="F137" s="18">
        <f t="shared" si="5"/>
        <v>480.75</v>
      </c>
    </row>
    <row r="138" spans="1:6" x14ac:dyDescent="0.25">
      <c r="A138" s="20">
        <v>8</v>
      </c>
      <c r="B138" s="22" t="s">
        <v>72</v>
      </c>
      <c r="C138" s="12" t="s">
        <v>11</v>
      </c>
      <c r="D138" s="18">
        <v>1</v>
      </c>
      <c r="E138" s="18">
        <v>374.85</v>
      </c>
      <c r="F138" s="18">
        <f t="shared" si="5"/>
        <v>374.85</v>
      </c>
    </row>
    <row r="139" spans="1:6" x14ac:dyDescent="0.25">
      <c r="A139" s="20"/>
      <c r="B139" s="15" t="s">
        <v>125</v>
      </c>
      <c r="C139" s="12"/>
      <c r="D139" s="11"/>
      <c r="E139" s="11"/>
      <c r="F139" s="16">
        <f>SUM(F131:F138)</f>
        <v>6982.2000000000007</v>
      </c>
    </row>
    <row r="140" spans="1:6" x14ac:dyDescent="0.25">
      <c r="A140" s="20"/>
      <c r="B140" s="21"/>
      <c r="C140" s="12"/>
      <c r="D140" s="11"/>
      <c r="E140" s="11"/>
      <c r="F140" s="11"/>
    </row>
    <row r="141" spans="1:6" x14ac:dyDescent="0.25">
      <c r="A141" s="20"/>
      <c r="B141" s="43" t="s">
        <v>115</v>
      </c>
      <c r="C141" s="12"/>
      <c r="D141" s="11"/>
      <c r="E141" s="11"/>
      <c r="F141" s="16">
        <f>F28+F72+F87+F114+F128+F139</f>
        <v>201731.69999999998</v>
      </c>
    </row>
    <row r="142" spans="1:6" x14ac:dyDescent="0.25">
      <c r="A142" s="20"/>
      <c r="B142" s="43" t="s">
        <v>27</v>
      </c>
      <c r="C142" s="12"/>
      <c r="D142" s="11"/>
      <c r="E142" s="11"/>
      <c r="F142" s="17">
        <f>F141*20%</f>
        <v>40346.339999999997</v>
      </c>
    </row>
    <row r="143" spans="1:6" x14ac:dyDescent="0.25">
      <c r="A143" s="20"/>
      <c r="B143" s="43" t="s">
        <v>116</v>
      </c>
      <c r="C143" s="12"/>
      <c r="D143" s="11"/>
      <c r="E143" s="11"/>
      <c r="F143" s="16">
        <f>F141+F142</f>
        <v>242078.03999999998</v>
      </c>
    </row>
    <row r="144" spans="1:6" x14ac:dyDescent="0.25">
      <c r="A144" s="44"/>
      <c r="B144" s="45"/>
      <c r="C144" s="46"/>
      <c r="D144" s="44"/>
      <c r="E144" s="44"/>
      <c r="F144" s="48"/>
    </row>
    <row r="145" spans="1:6" x14ac:dyDescent="0.25">
      <c r="A145" s="47"/>
      <c r="B145" s="47"/>
      <c r="C145" s="47"/>
      <c r="D145" s="47"/>
      <c r="E145" s="47"/>
      <c r="F145" s="47"/>
    </row>
    <row r="146" spans="1:6" x14ac:dyDescent="0.25">
      <c r="A146" s="49" t="s">
        <v>128</v>
      </c>
      <c r="B146" s="49"/>
      <c r="C146" s="49"/>
      <c r="D146" s="49"/>
      <c r="E146" s="49"/>
      <c r="F146" s="49"/>
    </row>
    <row r="147" spans="1:6" x14ac:dyDescent="0.25">
      <c r="A147" s="49" t="s">
        <v>129</v>
      </c>
      <c r="B147" s="49"/>
      <c r="C147" s="49"/>
      <c r="D147" s="49"/>
      <c r="E147" s="49"/>
      <c r="F147" s="49"/>
    </row>
    <row r="148" spans="1:6" x14ac:dyDescent="0.25">
      <c r="A148" s="47"/>
      <c r="B148" s="47"/>
      <c r="C148" s="47"/>
      <c r="D148" s="47"/>
      <c r="E148" s="47"/>
      <c r="F148" s="47"/>
    </row>
  </sheetData>
  <mergeCells count="11">
    <mergeCell ref="A1:F1"/>
    <mergeCell ref="A3:F3"/>
    <mergeCell ref="A5:F5"/>
    <mergeCell ref="A4:F4"/>
    <mergeCell ref="B8:F8"/>
    <mergeCell ref="A146:F146"/>
    <mergeCell ref="A147:F147"/>
    <mergeCell ref="B30:E30"/>
    <mergeCell ref="B116:E116"/>
    <mergeCell ref="B130:E130"/>
    <mergeCell ref="B74:E74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dafi</cp:lastModifiedBy>
  <cp:lastPrinted>2019-06-13T15:36:53Z</cp:lastPrinted>
  <dcterms:created xsi:type="dcterms:W3CDTF">2019-06-13T06:56:15Z</dcterms:created>
  <dcterms:modified xsi:type="dcterms:W3CDTF">2019-06-13T16:34:10Z</dcterms:modified>
</cp:coreProperties>
</file>